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!!!Data user\Desktop\"/>
    </mc:Choice>
  </mc:AlternateContent>
  <xr:revisionPtr revIDLastSave="0" documentId="13_ncr:1_{1B918A37-E2BD-477E-895E-4FABE235F1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2" i="1"/>
  <c r="J21" i="1"/>
  <c r="G21" i="1" s="1"/>
  <c r="G20" i="1"/>
  <c r="G19" i="1"/>
  <c r="J17" i="1"/>
  <c r="G17" i="1" s="1"/>
  <c r="G18" i="1"/>
  <c r="G16" i="1"/>
  <c r="I14" i="1"/>
  <c r="G14" i="1" s="1"/>
  <c r="G15" i="1"/>
  <c r="J13" i="1"/>
  <c r="G13" i="1" s="1"/>
  <c r="J6" i="1"/>
  <c r="G6" i="1" s="1"/>
  <c r="J12" i="1"/>
  <c r="G12" i="1" s="1"/>
  <c r="J11" i="1"/>
  <c r="G11" i="1" s="1"/>
  <c r="G10" i="1"/>
  <c r="G7" i="1" l="1"/>
  <c r="J9" i="1" l="1"/>
  <c r="G9" i="1" s="1"/>
  <c r="J8" i="1" l="1"/>
  <c r="G8" i="1" s="1"/>
  <c r="G28" i="1" s="1"/>
</calcChain>
</file>

<file path=xl/sharedStrings.xml><?xml version="1.0" encoding="utf-8"?>
<sst xmlns="http://schemas.openxmlformats.org/spreadsheetml/2006/main" count="98" uniqueCount="46">
  <si>
    <t>№</t>
  </si>
  <si>
    <t>Jami xarajatlar</t>
  </si>
  <si>
    <t>Boshqa xarjatlar</t>
  </si>
  <si>
    <t>Moliyalashtirish 
manbasi</t>
  </si>
  <si>
    <t>Jamg'arma</t>
  </si>
  <si>
    <t>O'ktamov Abrorjon Azamatovich</t>
  </si>
  <si>
    <t>Fransiya (Parij)</t>
  </si>
  <si>
    <t>Radjabov Sardor Baxtiyorovich</t>
  </si>
  <si>
    <t>Tursunov Sanjar Xasanovich</t>
  </si>
  <si>
    <t>Singapur</t>
  </si>
  <si>
    <t>Norboyeva Dilshoda Abdunasimovna</t>
  </si>
  <si>
    <t>MA'LUMOT</t>
  </si>
  <si>
    <t>Jami:</t>
  </si>
  <si>
    <t>Xizmat safarining qisqacha maqsadi</t>
  </si>
  <si>
    <t>Xizmat safari amalga oshirilgan mamlakat</t>
  </si>
  <si>
    <t>Xizmat safarining davomiylik muddati</t>
  </si>
  <si>
    <t xml:space="preserve">Xizmat safarini amalga oshirgan xodimning familiyasi va ismi </t>
  </si>
  <si>
    <t>Sutkalik xarajatlar</t>
  </si>
  <si>
    <r>
      <t xml:space="preserve">Yashash uchun </t>
    </r>
    <r>
      <rPr>
        <i/>
        <sz val="12"/>
        <color theme="1"/>
        <rFont val="Times New Roman"/>
        <family val="1"/>
        <charset val="204"/>
      </rPr>
      <t>(turar joyni ijarasi boʻyicha) xarajatlar</t>
    </r>
  </si>
  <si>
    <t>Transport 
xarajatlari</t>
  </si>
  <si>
    <t>Vakillik xarajatlari</t>
  </si>
  <si>
    <t>Koʻzda
 tutilmagan xarajatlar</t>
  </si>
  <si>
    <t>Jumladan:</t>
  </si>
  <si>
    <t>Germaniya
(Myunxen)</t>
  </si>
  <si>
    <t>Umarova Xilola Uktamovna</t>
  </si>
  <si>
    <t>London</t>
  </si>
  <si>
    <t>Komilov Temur Kalandarovich</t>
  </si>
  <si>
    <t>Gruziya
(Tbilisi)</t>
  </si>
  <si>
    <t>Turkiya
(Anqara)</t>
  </si>
  <si>
    <t>Ozarbayjon
(Boku)</t>
  </si>
  <si>
    <t>Boqiyev Farxod Esanovich</t>
  </si>
  <si>
    <t>Amirkulova Iroda Eldorovna</t>
  </si>
  <si>
    <t>Abdumutalov Doniyor Baxtiyor o'g'li</t>
  </si>
  <si>
    <t>Kuchkarova Nargiza Sharafjanovna</t>
  </si>
  <si>
    <t>Koreya Respublikasi</t>
  </si>
  <si>
    <t>Kushnazarov Faridun Isakulovich</t>
  </si>
  <si>
    <t>Xo'jaqulov Laziz Choriyevich</t>
  </si>
  <si>
    <t>Dubai</t>
  </si>
  <si>
    <t>Muxamedov Sherzod Nurmuxamedovich</t>
  </si>
  <si>
    <t>Shamshiyev Jamshid Asliddinovich</t>
  </si>
  <si>
    <t xml:space="preserve">O'zbekiston Respublikasi Maktabgacha va maktab vazirligining 2-chorak xizmat safari xarajatlari to'g'risida </t>
  </si>
  <si>
    <t>Sharifxodjayev Usman Ulfatovich</t>
  </si>
  <si>
    <t>Rossiya
(Kazan)</t>
  </si>
  <si>
    <t>Rossiya
(Vladivostok)</t>
  </si>
  <si>
    <t>Homiy tomonidan</t>
  </si>
  <si>
    <t>Konferensiya va Forumlarda ishtirok etish uchun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</si>
</sst>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5" fillId="0" borderId="0" xfId="0" applyFont="1"/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P7" sqref="P7"/>
    </sheetView>
  </sheetViews>
  <sheetFormatPr defaultRowHeight="15" x14ac:dyDescent="0.25"/>
  <cols>
    <col min="1" max="1" width="9.140625" style="9"/>
    <col min="2" max="2" width="14.7109375" style="9" customWidth="1"/>
    <col min="3" max="3" width="15.140625" style="10" bestFit="1" customWidth="1"/>
    <col min="4" max="4" width="16.28515625" style="10" customWidth="1"/>
    <col min="5" max="5" width="32" style="10" customWidth="1"/>
    <col min="6" max="6" width="17.140625" style="10" customWidth="1"/>
    <col min="7" max="7" width="15.5703125" style="9" bestFit="1" customWidth="1"/>
    <col min="8" max="9" width="15.5703125" style="9" customWidth="1"/>
    <col min="10" max="12" width="14.85546875" style="6" customWidth="1"/>
    <col min="13" max="13" width="13.85546875" style="6" bestFit="1" customWidth="1"/>
    <col min="14" max="16384" width="9.140625" style="6"/>
  </cols>
  <sheetData>
    <row r="1" spans="1:16" ht="20.25" x14ac:dyDescent="0.3">
      <c r="A1" s="24" t="s">
        <v>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6" ht="20.25" x14ac:dyDescent="0.3">
      <c r="A2" s="24" t="s">
        <v>11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6" ht="15.75" thickBot="1" x14ac:dyDescent="0.3"/>
    <row r="4" spans="1:16" ht="15.75" x14ac:dyDescent="0.25">
      <c r="A4" s="26" t="s">
        <v>0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3</v>
      </c>
      <c r="G4" s="22" t="s">
        <v>1</v>
      </c>
      <c r="H4" s="22" t="s">
        <v>22</v>
      </c>
      <c r="I4" s="22"/>
      <c r="J4" s="22"/>
      <c r="K4" s="22"/>
      <c r="L4" s="22"/>
      <c r="M4" s="23"/>
    </row>
    <row r="5" spans="1:16" ht="61.5" customHeight="1" thickBot="1" x14ac:dyDescent="0.3">
      <c r="A5" s="27"/>
      <c r="B5" s="21"/>
      <c r="C5" s="21"/>
      <c r="D5" s="21"/>
      <c r="E5" s="21"/>
      <c r="F5" s="25"/>
      <c r="G5" s="25"/>
      <c r="H5" s="15" t="s">
        <v>17</v>
      </c>
      <c r="I5" s="15" t="s">
        <v>18</v>
      </c>
      <c r="J5" s="15" t="s">
        <v>19</v>
      </c>
      <c r="K5" s="15" t="s">
        <v>20</v>
      </c>
      <c r="L5" s="15" t="s">
        <v>21</v>
      </c>
      <c r="M5" s="16" t="s">
        <v>2</v>
      </c>
      <c r="O5" s="2"/>
    </row>
    <row r="6" spans="1:16" ht="51" x14ac:dyDescent="0.25">
      <c r="A6" s="17">
        <v>1</v>
      </c>
      <c r="B6" s="32" t="s">
        <v>45</v>
      </c>
      <c r="C6" s="12" t="s">
        <v>29</v>
      </c>
      <c r="D6" s="7">
        <v>4</v>
      </c>
      <c r="E6" s="18" t="s">
        <v>7</v>
      </c>
      <c r="F6" s="12" t="s">
        <v>44</v>
      </c>
      <c r="G6" s="5">
        <f>+H6+I6+J6+K6+L6+M6</f>
        <v>8761158</v>
      </c>
      <c r="H6" s="3">
        <v>381600</v>
      </c>
      <c r="I6" s="3"/>
      <c r="J6" s="3">
        <f>4667750+3711808</f>
        <v>8379558</v>
      </c>
      <c r="K6" s="3"/>
      <c r="L6" s="3"/>
      <c r="M6" s="4"/>
      <c r="N6" s="1"/>
      <c r="O6" s="1"/>
      <c r="P6" s="1"/>
    </row>
    <row r="7" spans="1:16" ht="38.25" customHeight="1" x14ac:dyDescent="0.25">
      <c r="A7" s="8">
        <v>2</v>
      </c>
      <c r="B7" s="32" t="s">
        <v>45</v>
      </c>
      <c r="C7" s="7" t="s">
        <v>6</v>
      </c>
      <c r="D7" s="7">
        <v>5</v>
      </c>
      <c r="E7" s="7" t="s">
        <v>5</v>
      </c>
      <c r="F7" s="7" t="s">
        <v>4</v>
      </c>
      <c r="G7" s="5">
        <f t="shared" ref="G7:G27" si="0">+H7+I7+J7+K7+L7+M7</f>
        <v>20508809.600000001</v>
      </c>
      <c r="H7" s="3">
        <v>2689796</v>
      </c>
      <c r="I7" s="3">
        <v>6993469.5999999996</v>
      </c>
      <c r="J7" s="3">
        <v>10731544</v>
      </c>
      <c r="K7" s="3"/>
      <c r="L7" s="3"/>
      <c r="M7" s="4">
        <v>94000</v>
      </c>
      <c r="N7" s="1"/>
      <c r="O7" s="1"/>
      <c r="P7" s="1"/>
    </row>
    <row r="8" spans="1:16" ht="51" x14ac:dyDescent="0.25">
      <c r="A8" s="8">
        <v>3</v>
      </c>
      <c r="B8" s="32" t="s">
        <v>45</v>
      </c>
      <c r="C8" s="7" t="s">
        <v>9</v>
      </c>
      <c r="D8" s="7">
        <v>5</v>
      </c>
      <c r="E8" s="7" t="s">
        <v>8</v>
      </c>
      <c r="F8" s="7" t="s">
        <v>4</v>
      </c>
      <c r="G8" s="5">
        <f t="shared" si="0"/>
        <v>34374118.600000001</v>
      </c>
      <c r="H8" s="3">
        <v>2811381.8</v>
      </c>
      <c r="I8" s="3">
        <v>9096381.8000000007</v>
      </c>
      <c r="J8" s="3">
        <f>12330859+3993600+2934500</f>
        <v>19258959</v>
      </c>
      <c r="K8" s="3"/>
      <c r="L8" s="3"/>
      <c r="M8" s="4">
        <v>3207396</v>
      </c>
      <c r="N8" s="1"/>
      <c r="O8" s="1"/>
      <c r="P8" s="1"/>
    </row>
    <row r="9" spans="1:16" ht="51" x14ac:dyDescent="0.25">
      <c r="A9" s="8">
        <v>4</v>
      </c>
      <c r="B9" s="32" t="s">
        <v>45</v>
      </c>
      <c r="C9" s="7" t="s">
        <v>9</v>
      </c>
      <c r="D9" s="7">
        <v>5</v>
      </c>
      <c r="E9" s="7" t="s">
        <v>10</v>
      </c>
      <c r="F9" s="7" t="s">
        <v>4</v>
      </c>
      <c r="G9" s="5">
        <f t="shared" si="0"/>
        <v>34374118.600000001</v>
      </c>
      <c r="H9" s="3">
        <v>2811381.8</v>
      </c>
      <c r="I9" s="3">
        <v>9096381.8000000007</v>
      </c>
      <c r="J9" s="3">
        <f>12330859+3993600+2934500</f>
        <v>19258959</v>
      </c>
      <c r="K9" s="3"/>
      <c r="L9" s="3"/>
      <c r="M9" s="4">
        <v>3207396</v>
      </c>
      <c r="N9" s="1"/>
      <c r="O9" s="1"/>
      <c r="P9" s="1"/>
    </row>
    <row r="10" spans="1:16" ht="51" x14ac:dyDescent="0.25">
      <c r="A10" s="17">
        <v>5</v>
      </c>
      <c r="B10" s="32" t="s">
        <v>45</v>
      </c>
      <c r="C10" s="11" t="s">
        <v>23</v>
      </c>
      <c r="D10" s="7">
        <v>3</v>
      </c>
      <c r="E10" s="18" t="s">
        <v>24</v>
      </c>
      <c r="F10" s="7" t="s">
        <v>4</v>
      </c>
      <c r="G10" s="5">
        <f t="shared" si="0"/>
        <v>32498128</v>
      </c>
      <c r="H10" s="3">
        <v>1636908</v>
      </c>
      <c r="I10" s="3">
        <v>6274814</v>
      </c>
      <c r="J10" s="3">
        <v>24245406</v>
      </c>
      <c r="K10" s="3"/>
      <c r="L10" s="3"/>
      <c r="M10" s="4">
        <v>341000</v>
      </c>
      <c r="N10" s="1"/>
      <c r="O10" s="1"/>
      <c r="P10" s="1"/>
    </row>
    <row r="11" spans="1:16" ht="51" x14ac:dyDescent="0.25">
      <c r="A11" s="28">
        <v>6</v>
      </c>
      <c r="B11" s="32" t="s">
        <v>45</v>
      </c>
      <c r="C11" s="12" t="s">
        <v>27</v>
      </c>
      <c r="D11" s="7">
        <v>4</v>
      </c>
      <c r="E11" s="19" t="s">
        <v>26</v>
      </c>
      <c r="F11" s="7" t="s">
        <v>4</v>
      </c>
      <c r="G11" s="5">
        <f t="shared" si="0"/>
        <v>13685701</v>
      </c>
      <c r="H11" s="3">
        <v>1263200</v>
      </c>
      <c r="I11" s="3">
        <v>3789600</v>
      </c>
      <c r="J11" s="3">
        <f>5221395+3411506</f>
        <v>8632901</v>
      </c>
      <c r="K11" s="3"/>
      <c r="L11" s="3"/>
      <c r="M11" s="4"/>
      <c r="N11" s="1"/>
      <c r="O11" s="1"/>
      <c r="P11" s="1"/>
    </row>
    <row r="12" spans="1:16" ht="51" x14ac:dyDescent="0.25">
      <c r="A12" s="28"/>
      <c r="B12" s="32" t="s">
        <v>45</v>
      </c>
      <c r="C12" s="12" t="s">
        <v>28</v>
      </c>
      <c r="D12" s="7">
        <v>4</v>
      </c>
      <c r="E12" s="19"/>
      <c r="F12" s="7" t="s">
        <v>4</v>
      </c>
      <c r="G12" s="5">
        <f t="shared" si="0"/>
        <v>35990310</v>
      </c>
      <c r="H12" s="3">
        <v>2283786</v>
      </c>
      <c r="I12" s="3">
        <v>6090096</v>
      </c>
      <c r="J12" s="3">
        <f>18187797+9428631</f>
        <v>27616428</v>
      </c>
      <c r="K12" s="3"/>
      <c r="L12" s="3"/>
      <c r="M12" s="4"/>
      <c r="N12" s="1"/>
      <c r="O12" s="1"/>
      <c r="P12" s="1"/>
    </row>
    <row r="13" spans="1:16" ht="51" x14ac:dyDescent="0.25">
      <c r="A13" s="8">
        <v>7</v>
      </c>
      <c r="B13" s="32" t="s">
        <v>45</v>
      </c>
      <c r="C13" s="12" t="s">
        <v>29</v>
      </c>
      <c r="D13" s="7">
        <v>4</v>
      </c>
      <c r="E13" s="7" t="s">
        <v>30</v>
      </c>
      <c r="F13" s="7" t="s">
        <v>4</v>
      </c>
      <c r="G13" s="5">
        <f t="shared" si="0"/>
        <v>19386320</v>
      </c>
      <c r="H13" s="3">
        <v>1265960</v>
      </c>
      <c r="I13" s="3"/>
      <c r="J13" s="3">
        <f>9011696+9108664</f>
        <v>18120360</v>
      </c>
      <c r="K13" s="3"/>
      <c r="L13" s="3"/>
      <c r="M13" s="4"/>
      <c r="N13" s="1"/>
      <c r="O13" s="1"/>
      <c r="P13" s="1"/>
    </row>
    <row r="14" spans="1:16" ht="51" x14ac:dyDescent="0.25">
      <c r="A14" s="28">
        <v>8</v>
      </c>
      <c r="B14" s="32" t="s">
        <v>45</v>
      </c>
      <c r="C14" s="12" t="s">
        <v>23</v>
      </c>
      <c r="D14" s="7">
        <v>5</v>
      </c>
      <c r="E14" s="19" t="s">
        <v>31</v>
      </c>
      <c r="F14" s="7" t="s">
        <v>4</v>
      </c>
      <c r="G14" s="5">
        <f t="shared" si="0"/>
        <v>24135814.199999999</v>
      </c>
      <c r="H14" s="3">
        <v>2728180</v>
      </c>
      <c r="I14" s="3">
        <f>3546634+2973716.2</f>
        <v>6520350.2000000002</v>
      </c>
      <c r="J14" s="3">
        <v>14546284</v>
      </c>
      <c r="K14" s="3"/>
      <c r="L14" s="3"/>
      <c r="M14" s="4">
        <v>341000</v>
      </c>
      <c r="N14" s="1"/>
      <c r="O14" s="1"/>
      <c r="P14" s="1"/>
    </row>
    <row r="15" spans="1:16" ht="51" x14ac:dyDescent="0.25">
      <c r="A15" s="28"/>
      <c r="B15" s="32" t="s">
        <v>45</v>
      </c>
      <c r="C15" s="11" t="s">
        <v>25</v>
      </c>
      <c r="D15" s="7">
        <v>6</v>
      </c>
      <c r="E15" s="19"/>
      <c r="F15" s="7" t="s">
        <v>4</v>
      </c>
      <c r="G15" s="5">
        <f t="shared" si="0"/>
        <v>29401103.199999999</v>
      </c>
      <c r="H15" s="3">
        <v>2864039.4</v>
      </c>
      <c r="I15" s="3">
        <v>7955665</v>
      </c>
      <c r="J15" s="3">
        <v>16709477</v>
      </c>
      <c r="K15" s="3"/>
      <c r="L15" s="3"/>
      <c r="M15" s="4">
        <v>1871921.8</v>
      </c>
      <c r="N15" s="1"/>
      <c r="O15" s="1"/>
      <c r="P15" s="1"/>
    </row>
    <row r="16" spans="1:16" ht="51" x14ac:dyDescent="0.25">
      <c r="A16" s="28">
        <v>9</v>
      </c>
      <c r="B16" s="32" t="s">
        <v>45</v>
      </c>
      <c r="C16" s="12" t="s">
        <v>23</v>
      </c>
      <c r="D16" s="7">
        <v>6</v>
      </c>
      <c r="E16" s="19" t="s">
        <v>32</v>
      </c>
      <c r="F16" s="7" t="s">
        <v>4</v>
      </c>
      <c r="G16" s="5">
        <f t="shared" si="0"/>
        <v>27027685</v>
      </c>
      <c r="H16" s="3">
        <v>3273816</v>
      </c>
      <c r="I16" s="3">
        <v>8866585</v>
      </c>
      <c r="J16" s="3">
        <v>14546284</v>
      </c>
      <c r="K16" s="3"/>
      <c r="L16" s="3"/>
      <c r="M16" s="4">
        <v>341000</v>
      </c>
      <c r="N16" s="1"/>
      <c r="O16" s="1"/>
      <c r="P16" s="1"/>
    </row>
    <row r="17" spans="1:16" ht="51" x14ac:dyDescent="0.25">
      <c r="A17" s="28"/>
      <c r="B17" s="32" t="s">
        <v>45</v>
      </c>
      <c r="C17" s="12" t="s">
        <v>27</v>
      </c>
      <c r="D17" s="7">
        <v>4</v>
      </c>
      <c r="E17" s="19"/>
      <c r="F17" s="7" t="s">
        <v>4</v>
      </c>
      <c r="G17" s="5">
        <f t="shared" si="0"/>
        <v>13685789</v>
      </c>
      <c r="H17" s="3">
        <v>1263222</v>
      </c>
      <c r="I17" s="3">
        <v>3789666</v>
      </c>
      <c r="J17" s="3">
        <f>5221395+3411506</f>
        <v>8632901</v>
      </c>
      <c r="K17" s="3"/>
      <c r="L17" s="3"/>
      <c r="M17" s="4"/>
      <c r="N17" s="1"/>
      <c r="O17" s="1"/>
      <c r="P17" s="1"/>
    </row>
    <row r="18" spans="1:16" ht="51" x14ac:dyDescent="0.25">
      <c r="A18" s="28"/>
      <c r="B18" s="32" t="s">
        <v>45</v>
      </c>
      <c r="C18" s="12" t="s">
        <v>28</v>
      </c>
      <c r="D18" s="7">
        <v>5</v>
      </c>
      <c r="E18" s="19"/>
      <c r="F18" s="7" t="s">
        <v>4</v>
      </c>
      <c r="G18" s="5">
        <f t="shared" si="0"/>
        <v>21582894.300000001</v>
      </c>
      <c r="H18" s="3">
        <v>2834966.3</v>
      </c>
      <c r="I18" s="3">
        <v>6047928</v>
      </c>
      <c r="J18" s="3">
        <v>12700000</v>
      </c>
      <c r="K18" s="3"/>
      <c r="L18" s="3"/>
      <c r="M18" s="4"/>
      <c r="N18" s="1"/>
      <c r="O18" s="1"/>
      <c r="P18" s="1"/>
    </row>
    <row r="19" spans="1:16" ht="51" x14ac:dyDescent="0.25">
      <c r="A19" s="28">
        <v>10</v>
      </c>
      <c r="B19" s="32" t="s">
        <v>45</v>
      </c>
      <c r="C19" s="7" t="s">
        <v>25</v>
      </c>
      <c r="D19" s="7">
        <v>6</v>
      </c>
      <c r="E19" s="19" t="s">
        <v>33</v>
      </c>
      <c r="F19" s="7" t="s">
        <v>4</v>
      </c>
      <c r="G19" s="5">
        <f t="shared" si="0"/>
        <v>23914318.399999999</v>
      </c>
      <c r="H19" s="3">
        <v>2864039.4</v>
      </c>
      <c r="I19" s="3">
        <v>7955665</v>
      </c>
      <c r="J19" s="3">
        <v>13094614</v>
      </c>
      <c r="K19" s="3"/>
      <c r="L19" s="3"/>
      <c r="M19" s="4"/>
      <c r="N19" s="1"/>
      <c r="O19" s="1"/>
      <c r="P19" s="1"/>
    </row>
    <row r="20" spans="1:16" ht="51" x14ac:dyDescent="0.25">
      <c r="A20" s="28"/>
      <c r="B20" s="32" t="s">
        <v>45</v>
      </c>
      <c r="C20" s="12" t="s">
        <v>34</v>
      </c>
      <c r="D20" s="7">
        <v>11</v>
      </c>
      <c r="E20" s="19"/>
      <c r="F20" s="7" t="s">
        <v>4</v>
      </c>
      <c r="G20" s="5">
        <f t="shared" si="0"/>
        <v>2733269.2</v>
      </c>
      <c r="H20" s="3">
        <v>2097625.2000000002</v>
      </c>
      <c r="I20" s="3"/>
      <c r="J20" s="3"/>
      <c r="K20" s="3"/>
      <c r="L20" s="3"/>
      <c r="M20" s="4">
        <v>635644</v>
      </c>
      <c r="N20" s="1"/>
      <c r="O20" s="1"/>
      <c r="P20" s="1"/>
    </row>
    <row r="21" spans="1:16" ht="51" x14ac:dyDescent="0.25">
      <c r="A21" s="8">
        <v>11</v>
      </c>
      <c r="B21" s="32" t="s">
        <v>45</v>
      </c>
      <c r="C21" s="12" t="s">
        <v>28</v>
      </c>
      <c r="D21" s="7">
        <v>4</v>
      </c>
      <c r="E21" s="7" t="s">
        <v>35</v>
      </c>
      <c r="F21" s="7" t="s">
        <v>4</v>
      </c>
      <c r="G21" s="5">
        <f t="shared" si="0"/>
        <v>20988200</v>
      </c>
      <c r="H21" s="3">
        <v>2283786</v>
      </c>
      <c r="I21" s="3">
        <v>6090096</v>
      </c>
      <c r="J21" s="3">
        <f>9387611+3226707</f>
        <v>12614318</v>
      </c>
      <c r="K21" s="3"/>
      <c r="L21" s="3"/>
      <c r="M21" s="4"/>
      <c r="N21" s="1"/>
      <c r="O21" s="1"/>
      <c r="P21" s="1"/>
    </row>
    <row r="22" spans="1:16" ht="51" x14ac:dyDescent="0.25">
      <c r="A22" s="28">
        <v>12</v>
      </c>
      <c r="B22" s="32" t="s">
        <v>45</v>
      </c>
      <c r="C22" s="7" t="s">
        <v>37</v>
      </c>
      <c r="D22" s="7">
        <v>5</v>
      </c>
      <c r="E22" s="19" t="s">
        <v>36</v>
      </c>
      <c r="F22" s="7" t="s">
        <v>4</v>
      </c>
      <c r="G22" s="5">
        <f t="shared" si="0"/>
        <v>20988200</v>
      </c>
      <c r="H22" s="3">
        <v>2283786</v>
      </c>
      <c r="I22" s="3">
        <v>6090096</v>
      </c>
      <c r="J22" s="3">
        <v>12614318</v>
      </c>
      <c r="K22" s="3"/>
      <c r="L22" s="3"/>
      <c r="M22" s="4"/>
      <c r="N22" s="1"/>
      <c r="O22" s="1"/>
      <c r="P22" s="1"/>
    </row>
    <row r="23" spans="1:16" ht="51" x14ac:dyDescent="0.25">
      <c r="A23" s="28"/>
      <c r="B23" s="32" t="s">
        <v>45</v>
      </c>
      <c r="C23" s="7" t="s">
        <v>25</v>
      </c>
      <c r="D23" s="7">
        <v>6</v>
      </c>
      <c r="E23" s="19"/>
      <c r="F23" s="7" t="s">
        <v>4</v>
      </c>
      <c r="G23" s="5">
        <f t="shared" si="0"/>
        <v>15965923.199999999</v>
      </c>
      <c r="H23" s="3">
        <v>2492982</v>
      </c>
      <c r="I23" s="3">
        <v>6448125.2000000002</v>
      </c>
      <c r="J23" s="3">
        <v>7024816</v>
      </c>
      <c r="K23" s="3"/>
      <c r="L23" s="3"/>
      <c r="M23" s="4"/>
      <c r="N23" s="1"/>
      <c r="O23" s="1"/>
      <c r="P23" s="1"/>
    </row>
    <row r="24" spans="1:16" ht="51" x14ac:dyDescent="0.25">
      <c r="A24" s="8">
        <v>13</v>
      </c>
      <c r="B24" s="32" t="s">
        <v>45</v>
      </c>
      <c r="C24" s="12" t="s">
        <v>23</v>
      </c>
      <c r="D24" s="7">
        <v>6</v>
      </c>
      <c r="E24" s="7" t="s">
        <v>38</v>
      </c>
      <c r="F24" s="7" t="s">
        <v>4</v>
      </c>
      <c r="G24" s="5">
        <f t="shared" si="0"/>
        <v>27027685</v>
      </c>
      <c r="H24" s="3">
        <v>3273816</v>
      </c>
      <c r="I24" s="3">
        <v>8866585</v>
      </c>
      <c r="J24" s="3">
        <v>14546284</v>
      </c>
      <c r="K24" s="3"/>
      <c r="L24" s="3"/>
      <c r="M24" s="4">
        <v>341000</v>
      </c>
      <c r="N24" s="1"/>
      <c r="O24" s="1"/>
      <c r="P24" s="1"/>
    </row>
    <row r="25" spans="1:16" ht="51" x14ac:dyDescent="0.25">
      <c r="A25" s="8">
        <v>14</v>
      </c>
      <c r="B25" s="32" t="s">
        <v>45</v>
      </c>
      <c r="C25" s="12" t="s">
        <v>34</v>
      </c>
      <c r="D25" s="7">
        <v>11</v>
      </c>
      <c r="E25" s="7" t="s">
        <v>39</v>
      </c>
      <c r="F25" s="7" t="s">
        <v>4</v>
      </c>
      <c r="G25" s="5">
        <f t="shared" si="0"/>
        <v>2733269.2</v>
      </c>
      <c r="H25" s="3">
        <v>2097625.2000000002</v>
      </c>
      <c r="I25" s="3"/>
      <c r="J25" s="3"/>
      <c r="K25" s="3"/>
      <c r="L25" s="3"/>
      <c r="M25" s="4">
        <v>635644</v>
      </c>
      <c r="N25" s="1"/>
      <c r="O25" s="1"/>
      <c r="P25" s="1"/>
    </row>
    <row r="26" spans="1:16" ht="51" x14ac:dyDescent="0.25">
      <c r="A26" s="8">
        <v>15</v>
      </c>
      <c r="B26" s="32" t="s">
        <v>45</v>
      </c>
      <c r="C26" s="12" t="s">
        <v>42</v>
      </c>
      <c r="D26" s="7">
        <v>5</v>
      </c>
      <c r="E26" s="19" t="s">
        <v>41</v>
      </c>
      <c r="F26" s="7" t="s">
        <v>4</v>
      </c>
      <c r="G26" s="5">
        <f t="shared" si="0"/>
        <v>27542683.800000001</v>
      </c>
      <c r="H26" s="3">
        <v>1583128.8</v>
      </c>
      <c r="I26" s="3"/>
      <c r="J26" s="3">
        <v>25959555</v>
      </c>
      <c r="K26" s="3"/>
      <c r="L26" s="3"/>
      <c r="M26" s="4"/>
      <c r="N26" s="1"/>
      <c r="O26" s="1"/>
      <c r="P26" s="1"/>
    </row>
    <row r="27" spans="1:16" ht="51" x14ac:dyDescent="0.25">
      <c r="A27" s="8">
        <v>16</v>
      </c>
      <c r="B27" s="32" t="s">
        <v>45</v>
      </c>
      <c r="C27" s="12" t="s">
        <v>43</v>
      </c>
      <c r="D27" s="7">
        <v>3</v>
      </c>
      <c r="E27" s="19"/>
      <c r="F27" s="7" t="s">
        <v>4</v>
      </c>
      <c r="G27" s="5">
        <f t="shared" si="0"/>
        <v>26712730</v>
      </c>
      <c r="H27" s="3">
        <v>1258405</v>
      </c>
      <c r="I27" s="3">
        <v>5370930</v>
      </c>
      <c r="J27" s="3">
        <v>20083395</v>
      </c>
      <c r="K27" s="3"/>
      <c r="L27" s="3"/>
      <c r="M27" s="4"/>
      <c r="N27" s="1"/>
      <c r="O27" s="1"/>
      <c r="P27" s="1"/>
    </row>
    <row r="28" spans="1:16" ht="16.5" thickBot="1" x14ac:dyDescent="0.3">
      <c r="A28" s="29" t="s">
        <v>12</v>
      </c>
      <c r="B28" s="30"/>
      <c r="C28" s="30"/>
      <c r="D28" s="30"/>
      <c r="E28" s="30"/>
      <c r="F28" s="31"/>
      <c r="G28" s="13">
        <f>SUM(G6:G27)</f>
        <v>484018228.29999995</v>
      </c>
      <c r="H28" s="13"/>
      <c r="I28" s="13"/>
      <c r="J28" s="13"/>
      <c r="K28" s="13"/>
      <c r="L28" s="13"/>
      <c r="M28" s="14"/>
      <c r="N28" s="1"/>
      <c r="O28" s="1"/>
      <c r="P28" s="1"/>
    </row>
  </sheetData>
  <mergeCells count="22">
    <mergeCell ref="A19:A20"/>
    <mergeCell ref="A22:A23"/>
    <mergeCell ref="A11:A12"/>
    <mergeCell ref="A14:A15"/>
    <mergeCell ref="A16:A18"/>
    <mergeCell ref="B4:B5"/>
    <mergeCell ref="E4:E5"/>
    <mergeCell ref="H4:M4"/>
    <mergeCell ref="A1:M1"/>
    <mergeCell ref="A2:M2"/>
    <mergeCell ref="G4:G5"/>
    <mergeCell ref="A4:A5"/>
    <mergeCell ref="F4:F5"/>
    <mergeCell ref="C4:C5"/>
    <mergeCell ref="D4:D5"/>
    <mergeCell ref="E14:E15"/>
    <mergeCell ref="E16:E18"/>
    <mergeCell ref="E19:E20"/>
    <mergeCell ref="E22:E23"/>
    <mergeCell ref="E11:E12"/>
    <mergeCell ref="E26:E27"/>
    <mergeCell ref="A28:F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Kamalidinov Otabek</dc:creator>
  <cp:lastModifiedBy>Kamalidinov Otabek</cp:lastModifiedBy>
  <dcterms:created xsi:type="dcterms:W3CDTF">2015-06-05T18:19:34Z</dcterms:created>
  <dcterms:modified xsi:type="dcterms:W3CDTF">2024-07-04T14:02:39Z</dcterms:modified>
</cp:coreProperties>
</file>